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wpivcfs003.vc.intra.cciaa.net\PNODFS\UTENTIPNO\Durando Andrea\Salvataggio Word\Word\Diritto Annuale\"/>
    </mc:Choice>
  </mc:AlternateContent>
  <bookViews>
    <workbookView xWindow="0" yWindow="0" windowWidth="15345" windowHeight="3945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<sst xmlns="http://schemas.openxmlformats.org/spreadsheetml/2006/main" count="342" uniqueCount="182">
  <si>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</si>
  <si>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</si>
  <si>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</si>
  <si>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</si>
  <si>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</si>
  <si>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</si>
  <si>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</si>
  <si>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</si>
  <si>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</si>
  <si>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</si>
  <si>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</si>
  <si>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</si>
  <si>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</si>
  <si>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</si>
  <si>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</si>
  <si>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</si>
  <si>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</si>
  <si>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</si>
  <si>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</si>
  <si>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</si>
  <si>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</si>
  <si>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</si>
  <si>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</si>
  <si>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</si>
  <si>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</si>
  <si>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</si>
  <si>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</si>
  <si>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</si>
  <si>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</si>
  <si>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</si>
  <si>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</si>
  <si>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</si>
  <si>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</si>
  <si>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</si>
  <si>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</si>
  <si>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</si>
  <si>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</si>
  <si>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</si>
  <si>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</si>
  <si>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</si>
  <si>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</si>
  <si>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</si>
  <si>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</si>
  <si>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</si>
  <si>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</si>
  <si>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</si>
  <si>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</si>
  <si>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</si>
  <si>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</si>
  <si>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</si>
  <si>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</si>
  <si>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</si>
  <si>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</si>
  <si>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</si>
  <si>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</si>
  <si>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</si>
  <si>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</si>
  <si>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</si>
  <si>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</si>
  <si>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</si>
  <si>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</si>
  <si>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</si>
  <si>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</si>
  <si>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</si>
  <si>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</si>
  <si>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</si>
  <si>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</si>
  <si>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</si>
  <si>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</si>
  <si>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</si>
  <si>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</si>
  <si>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</si>
  <si>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</si>
  <si>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</si>
  <si>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</si>
  <si>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</si>
  <si>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</si>
  <si>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</si>
  <si>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</si>
  <si>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</si>
  <si>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</si>
  <si>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</si>
  <si>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</si>
  <si>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</si>
  <si>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</si>
  <si>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</si>
  <si>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</si>
  <si>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</si>
  <si>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</si>
  <si>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</si>
  <si>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</si>
  <si>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</si>
  <si>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</si>
  <si>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</si>
  <si>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</si>
  <si>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</si>
  <si>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</si>
  <si>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</si>
  <si>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</si>
  <si>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</si>
  <si>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</si>
  <si>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</si>
  <si>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</si>
  <si>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</si>
  <si>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</si>
  <si>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</si>
  <si>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</si>
  <si>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</si>
  <si>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</si>
  <si>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</si>
  <si>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</si>
  <si>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</si>
  <si>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</si>
  <si>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</si>
  <si>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</si>
  <si>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</si>
  <si>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</si>
  <si>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</si>
  <si>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</si>
  <si>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</si>
  <si>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</si>
  <si>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</si>
  <si>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</si>
  <si>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</si>
  <si>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</si>
  <si>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</si>
  <si>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</si>
  <si>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</si>
  <si>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</si>
  <si>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</si>
  <si>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</si>
  <si>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</si>
  <si>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</si>
  <si>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</si>
  <si>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</si>
  <si>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</si>
  <si>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</si>
  <si>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</si>
  <si>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</si>
  <si>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</si>
  <si>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</si>
  <si>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</si>
  <si>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</si>
  <si>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</si>
  <si>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</si>
  <si>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</si>
  <si>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</si>
  <si>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</si>
  <si>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</si>
  <si>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</si>
  <si>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</si>
  <si>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</si>
  <si>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</si>
  <si>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</si>
  <si>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</si>
  <si>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</si>
  <si>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</si>
  <si>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</si>
  <si>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</si>
  <si>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</si>
  <si>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</si>
  <si>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</si>
  <si>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</si>
  <si>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</si>
  <si>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</si>
  <si>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</si>
  <si>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</si>
  <si>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</si>
  <si>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</si>
  <si>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</si>
  <si>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</si>
  <si>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</si>
  <si>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</si>
  <si>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</si>
  <si>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Elenco delle CCIAA che applicano la maggiorazione - aggiornato al 15/05/2023</t>
  </si>
  <si>
    <t>DIRITTO ANNUALE 2023 - AUSILIO al CALCOLO del DIRITTO DOVUTO</t>
  </si>
  <si>
    <t xml:space="preserve">Fatturato 2022 (Euro): </t>
  </si>
  <si>
    <t>Esempio B – Impresa con sede e N. unita' locali in provincia (già iscritte al 31.12.2022):</t>
  </si>
  <si>
    <t xml:space="preserve">Numero unità locali in provincia già iscritte al 31.12.2022: </t>
  </si>
  <si>
    <t>Esempio C – Importo per N. unita' locali fuori provincia (già iscritte al 31.12.2022): (*)</t>
  </si>
  <si>
    <t>Esempio B – Impresa con sede e N. unita' locali in provincia (già iscritte al 31.12.2022) - NON si applica per i soggetti REA:</t>
  </si>
  <si>
    <t>Esempio C – Importo per N. unita' locali fuori provincia (già iscritte al 31.12.2022)  - NON si applica per i soggetti REA: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</si>
</sst>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E49" sqref="E49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1</v>
      </c>
      <c r="H6" s="9" t="s">
        <v>155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66</v>
      </c>
      <c r="D48" s="42">
        <f>IF(C48&lt;&gt;"",VLOOKUP(C48,Maggiorazioni!$A$5:$B$114,2,FALSE),0)</f>
        <v>0.2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48</v>
      </c>
      <c r="I48" s="44">
        <f>H48-(H48*0.5)</f>
        <v>24</v>
      </c>
      <c r="J48" s="45">
        <f>ROUND(I48,2)</f>
        <v>24</v>
      </c>
      <c r="K48" s="46">
        <f t="shared" ref="K48:K60" si="4">ROUND(J48,0)</f>
        <v>24</v>
      </c>
    </row>
    <row r="49" spans="3:14">
      <c r="C49" s="41" t="s">
        <v>113</v>
      </c>
      <c r="D49" s="42">
        <f>IF(C49&lt;&gt;"",VLOOKUP(C49,Maggiorazioni!$A$5:$B$114,2,FALSE),0)</f>
        <v>0.2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48</v>
      </c>
      <c r="I49" s="44">
        <f>H49-(H49*0.5)</f>
        <v>24</v>
      </c>
      <c r="J49" s="45">
        <f t="shared" ref="J49:J60" si="5">ROUND(I49,2)</f>
        <v>24</v>
      </c>
      <c r="K49" s="46">
        <f t="shared" si="4"/>
        <v>24</v>
      </c>
    </row>
    <row r="50" spans="3:14">
      <c r="C50" s="41" t="s">
        <v>154</v>
      </c>
      <c r="D50" s="42">
        <f>IF(C50&lt;&gt;"",VLOOKUP(C50,Maggiorazioni!$A$5:$B$114,2,FALSE),0)</f>
        <v>0.2</v>
      </c>
      <c r="E50" s="43">
        <v>1</v>
      </c>
      <c r="F50" s="44">
        <f t="shared" si="2"/>
        <v>40</v>
      </c>
      <c r="G50" s="44">
        <f t="shared" si="3"/>
        <v>40</v>
      </c>
      <c r="H50" s="44">
        <f t="shared" ref="H50:H60" si="6">ROUND((G50*D50+G50),5)</f>
        <v>48</v>
      </c>
      <c r="I50" s="44">
        <f t="shared" ref="I50:I59" si="7">H50-(H50*0.5)</f>
        <v>24</v>
      </c>
      <c r="J50" s="45">
        <f t="shared" si="5"/>
        <v>24</v>
      </c>
      <c r="K50" s="47">
        <f t="shared" si="4"/>
        <v>24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activeCell="E47" sqref="E47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155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66</v>
      </c>
      <c r="D44" s="42">
        <f>IF(C44&lt;&gt;"",VLOOKUP(C44,Maggiorazioni!$D$5:$E$114,2,FALSE),0)</f>
        <v>0.2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10.56</v>
      </c>
      <c r="I44" s="20">
        <f>ROUND(H44,2)</f>
        <v>10.56</v>
      </c>
      <c r="J44" s="46">
        <f t="shared" ref="J44:J56" si="1">ROUND(I44,0)</f>
        <v>11</v>
      </c>
    </row>
    <row r="45" spans="1:10">
      <c r="C45" s="41" t="s">
        <v>113</v>
      </c>
      <c r="D45" s="42">
        <f>IF(C45&lt;&gt;"",VLOOKUP(C45,Maggiorazioni!$D$5:$E$114,2,FALSE),0)</f>
        <v>0.2</v>
      </c>
      <c r="E45" s="43">
        <v>1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8.8000000000000007</v>
      </c>
      <c r="H45" s="44">
        <f>ROUND((G45*D45+G45),5)</f>
        <v>10.56</v>
      </c>
      <c r="I45" s="20">
        <f t="shared" ref="I45:I56" si="3">ROUND(H45,2)</f>
        <v>10.56</v>
      </c>
      <c r="J45" s="46">
        <f t="shared" si="1"/>
        <v>11</v>
      </c>
    </row>
    <row r="46" spans="1:10">
      <c r="C46" s="41" t="s">
        <v>154</v>
      </c>
      <c r="D46" s="42">
        <f>IF(C46&lt;&gt;"",VLOOKUP(C46,Maggiorazioni!$D$5:$E$114,2,FALSE),0)</f>
        <v>0.2</v>
      </c>
      <c r="E46" s="43">
        <v>1</v>
      </c>
      <c r="F46" s="44">
        <f t="shared" si="2"/>
        <v>8.8000000000000007</v>
      </c>
      <c r="G46" s="44">
        <f t="shared" si="0"/>
        <v>8.8000000000000007</v>
      </c>
      <c r="H46" s="44">
        <f t="shared" ref="H46:H53" si="4">ROUND((G46*D46+G46),5)</f>
        <v>10.56</v>
      </c>
      <c r="I46" s="20">
        <f t="shared" si="3"/>
        <v>10.56</v>
      </c>
      <c r="J46" s="47">
        <f t="shared" si="1"/>
        <v>11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A2" sqref="A2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174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</v>
      </c>
      <c r="C13" s="77"/>
      <c r="D13" s="75" t="s">
        <v>63</v>
      </c>
      <c r="E13" s="76">
        <v>0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</v>
      </c>
      <c r="C18" s="77"/>
      <c r="D18" s="75" t="s">
        <v>68</v>
      </c>
      <c r="E18" s="76">
        <v>0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cbi0033</cp:lastModifiedBy>
  <cp:lastPrinted>2020-05-26T13:59:02Z</cp:lastPrinted>
  <dcterms:created xsi:type="dcterms:W3CDTF">2011-05-09T08:13:24Z</dcterms:created>
  <dcterms:modified xsi:type="dcterms:W3CDTF">2023-05-22T06:41:30Z</dcterms:modified>
</cp:coreProperties>
</file>